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1" sheetId="1" r:id="rId1"/>
  </sheets>
  <definedNames>
    <definedName name="_xlnm.Print_Area" localSheetId="0">'1'!$A$1:$H$90</definedName>
  </definedNames>
  <calcPr fullCalcOnLoad="1"/>
</workbook>
</file>

<file path=xl/sharedStrings.xml><?xml version="1.0" encoding="utf-8"?>
<sst xmlns="http://schemas.openxmlformats.org/spreadsheetml/2006/main" count="89" uniqueCount="87">
  <si>
    <t xml:space="preserve">    </t>
  </si>
  <si>
    <t>Наименование статей расходов</t>
  </si>
  <si>
    <t>В С Е Г О:</t>
  </si>
  <si>
    <t xml:space="preserve">Иные выплаты </t>
  </si>
  <si>
    <t>Исполнение судебных актов 29110</t>
  </si>
  <si>
    <t xml:space="preserve">Бухгалтер:                                          </t>
  </si>
  <si>
    <t>(наименование учреждения)</t>
  </si>
  <si>
    <t xml:space="preserve">Остальные прочие расходы </t>
  </si>
  <si>
    <t xml:space="preserve">Капитальный ремонт </t>
  </si>
  <si>
    <t>Закупка тов.,работ,услуг в целях капит. рем.гос. (мун) имущ.</t>
  </si>
  <si>
    <t>Остальные прочие расходы 292</t>
  </si>
  <si>
    <t>Заработная плата работников 21100</t>
  </si>
  <si>
    <t>Начисления на выплаты по оплате труда работников 21300</t>
  </si>
  <si>
    <t>Пособие за первые три дня на больничном листе 26610</t>
  </si>
  <si>
    <t>Командировочные (суточные) 21210</t>
  </si>
  <si>
    <t>Оплата работ, услуг 22000</t>
  </si>
  <si>
    <t>Услуги телефонной связи 22110</t>
  </si>
  <si>
    <t>Интернет 22120</t>
  </si>
  <si>
    <t>Командировочные (транспортные расходы) 22210</t>
  </si>
  <si>
    <t>Прочие транспортные услуги 22220</t>
  </si>
  <si>
    <t>Коммунальные услуги 22300</t>
  </si>
  <si>
    <t>Отопление 22310</t>
  </si>
  <si>
    <t>Газ 22320</t>
  </si>
  <si>
    <t>Электроэнергия 22330</t>
  </si>
  <si>
    <t>Водоснабжение 22340</t>
  </si>
  <si>
    <t>Канализация 22350</t>
  </si>
  <si>
    <t>Прочие коммунальные услуги 22360</t>
  </si>
  <si>
    <t>Арендная плата за пользование имуществом 22400</t>
  </si>
  <si>
    <t>Работы, услуги по содержанию имущества 22500</t>
  </si>
  <si>
    <t>Содержание помещений 22510</t>
  </si>
  <si>
    <t>Текущий ремонт оборудования и инвентаря 22520</t>
  </si>
  <si>
    <t>Текущий ремонт зданий и сооружений 22530</t>
  </si>
  <si>
    <t>Текущий ремонт транспортных средств 22540</t>
  </si>
  <si>
    <t>Капитальный ремонт зданий и сооружений 22550</t>
  </si>
  <si>
    <t>Обслуживание пожарной сигнализации 22570</t>
  </si>
  <si>
    <t>Прочие услуги по содержанию имущества 22580</t>
  </si>
  <si>
    <t>Прочие работы, услуги 22600</t>
  </si>
  <si>
    <t>Оплата вневедомственной охраны 22610</t>
  </si>
  <si>
    <r>
      <t>Командировочные (найм жилых помещений)</t>
    </r>
    <r>
      <rPr>
        <sz val="11"/>
        <color indexed="49"/>
        <rFont val="Arial"/>
        <family val="2"/>
      </rPr>
      <t xml:space="preserve"> </t>
    </r>
    <r>
      <rPr>
        <sz val="11"/>
        <rFont val="Arial"/>
        <family val="2"/>
      </rPr>
      <t>22620</t>
    </r>
  </si>
  <si>
    <t>Подписка на периодику 22630</t>
  </si>
  <si>
    <t>Повышение квалификации 22680</t>
  </si>
  <si>
    <t>Оплата труда по договорам 22690</t>
  </si>
  <si>
    <r>
      <t>Установка охр-пож.сигн., лок-выч.сети, видеонабл.</t>
    </r>
    <r>
      <rPr>
        <sz val="11"/>
        <color indexed="49"/>
        <rFont val="Arial"/>
        <family val="2"/>
      </rPr>
      <t xml:space="preserve"> </t>
    </r>
    <r>
      <rPr>
        <sz val="11"/>
        <rFont val="Arial"/>
        <family val="2"/>
      </rPr>
      <t>226100</t>
    </r>
  </si>
  <si>
    <t>Прочие мероприятия в рамках текущей деятельности 226140</t>
  </si>
  <si>
    <t>Страхование 22700</t>
  </si>
  <si>
    <t>Страхование (включая ОСАГО) 22710</t>
  </si>
  <si>
    <t>Прочие расходы 29600</t>
  </si>
  <si>
    <t>Увеличение стоимости основных средств 31000</t>
  </si>
  <si>
    <t>Приобретение оборудования 31010</t>
  </si>
  <si>
    <t>Федеральный комплект учебников 31050</t>
  </si>
  <si>
    <t>Учебно-наглядные пособия 31060</t>
  </si>
  <si>
    <t>Прочие основные средства 31070</t>
  </si>
  <si>
    <t>Увеличение стоимости нематериальных активов 32000</t>
  </si>
  <si>
    <t>Увеличение стоимости материальных запасов 34000</t>
  </si>
  <si>
    <t>Медикаменты 34110</t>
  </si>
  <si>
    <t>Продукты питания 34200</t>
  </si>
  <si>
    <t>ГСМ 34310</t>
  </si>
  <si>
    <t>Приобретение строительных материалов 34400</t>
  </si>
  <si>
    <t>Приобретение мягкого инвентаря 34500</t>
  </si>
  <si>
    <t>Моющие средства для стирки белья 34640</t>
  </si>
  <si>
    <t>Расходы на ремонт автотранспорта,осуществляемого собствен.силами 34650</t>
  </si>
  <si>
    <t>Приобретение бланковой документации 34660</t>
  </si>
  <si>
    <t>Прочие материальные запасы 34670</t>
  </si>
  <si>
    <t>Прочие материальные запасы однократного применения 34900</t>
  </si>
  <si>
    <t>Социальное обеспечение 26000</t>
  </si>
  <si>
    <t>Прочие социальные пособия 26620</t>
  </si>
  <si>
    <t>Налоги, пошлины и сборы 29100</t>
  </si>
  <si>
    <t>Налог на имущество 29110</t>
  </si>
  <si>
    <t>Земельный налог 29120</t>
  </si>
  <si>
    <t>Транспортный налог 29130</t>
  </si>
  <si>
    <t>Прочие налоги и сборы 29140</t>
  </si>
  <si>
    <t>(тыс.руб.)</t>
  </si>
  <si>
    <t>Иные выплаты текущего характера 296</t>
  </si>
  <si>
    <t xml:space="preserve">РАСПРЕДЕЛЕНИЕ БЮДЖЕТА </t>
  </si>
  <si>
    <t>Код экономич. классиф.</t>
  </si>
  <si>
    <t>244/247</t>
  </si>
  <si>
    <t xml:space="preserve"> на 2022-2024 гг.</t>
  </si>
  <si>
    <t>2022 год</t>
  </si>
  <si>
    <t>2023 год</t>
  </si>
  <si>
    <t>2024 год</t>
  </si>
  <si>
    <t>к распределению ст. 244</t>
  </si>
  <si>
    <t>гостандарт</t>
  </si>
  <si>
    <t>лицензия</t>
  </si>
  <si>
    <t>ЦЕЛЕВЫЕ</t>
  </si>
  <si>
    <t>общ.образ</t>
  </si>
  <si>
    <t>целевые</t>
  </si>
  <si>
    <t>КСШ3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</si>
</sst>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49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188" fontId="1" fillId="33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188" fontId="2" fillId="0" borderId="0" xfId="0" applyNumberFormat="1" applyFont="1" applyAlignment="1">
      <alignment/>
    </xf>
    <xf numFmtId="188" fontId="3" fillId="33" borderId="10" xfId="0" applyNumberFormat="1" applyFont="1" applyFill="1" applyBorder="1" applyAlignment="1">
      <alignment/>
    </xf>
    <xf numFmtId="188" fontId="4" fillId="34" borderId="10" xfId="0" applyNumberFormat="1" applyFont="1" applyFill="1" applyBorder="1" applyAlignment="1">
      <alignment/>
    </xf>
    <xf numFmtId="188" fontId="1" fillId="35" borderId="10" xfId="0" applyNumberFormat="1" applyFont="1" applyFill="1" applyBorder="1" applyAlignment="1">
      <alignment/>
    </xf>
    <xf numFmtId="188" fontId="2" fillId="36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36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" fillId="3" borderId="0" xfId="0" applyFont="1" applyFill="1" applyBorder="1" applyAlignment="1">
      <alignment horizontal="center"/>
    </xf>
    <xf numFmtId="2" fontId="8" fillId="37" borderId="0" xfId="0" applyNumberFormat="1" applyFont="1" applyFill="1" applyAlignment="1">
      <alignment/>
    </xf>
    <xf numFmtId="188" fontId="1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/>
    </xf>
    <xf numFmtId="0" fontId="1" fillId="36" borderId="0" xfId="0" applyFont="1" applyFill="1" applyAlignment="1">
      <alignment/>
    </xf>
    <xf numFmtId="2" fontId="1" fillId="0" borderId="0" xfId="0" applyNumberFormat="1" applyFont="1" applyAlignment="1">
      <alignment/>
    </xf>
    <xf numFmtId="2" fontId="1" fillId="36" borderId="0" xfId="0" applyNumberFormat="1" applyFont="1" applyFill="1" applyAlignment="1">
      <alignment/>
    </xf>
    <xf numFmtId="0" fontId="8" fillId="0" borderId="0" xfId="0" applyFont="1" applyAlignment="1">
      <alignment/>
    </xf>
    <xf numFmtId="2" fontId="2" fillId="36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9"/>
  <sheetViews>
    <sheetView tabSelected="1" view="pageBreakPreview" zoomScale="81" zoomScaleNormal="81" zoomScaleSheetLayoutView="81" zoomScalePageLayoutView="0" workbookViewId="0" topLeftCell="A1">
      <selection activeCell="C5" sqref="C5"/>
    </sheetView>
  </sheetViews>
  <sheetFormatPr defaultColWidth="9.140625" defaultRowHeight="12.75"/>
  <cols>
    <col min="1" max="1" width="5.8515625" style="2" customWidth="1"/>
    <col min="2" max="2" width="8.00390625" style="2" customWidth="1"/>
    <col min="3" max="3" width="74.7109375" style="2" customWidth="1"/>
    <col min="4" max="8" width="20.7109375" style="2" customWidth="1"/>
    <col min="9" max="16384" width="8.8515625" style="2" customWidth="1"/>
  </cols>
  <sheetData>
    <row r="2" spans="1:8" ht="15">
      <c r="A2" s="2" t="s">
        <v>0</v>
      </c>
      <c r="C2" s="29" t="s">
        <v>73</v>
      </c>
      <c r="D2" s="26"/>
      <c r="E2" s="26"/>
      <c r="F2" s="26"/>
      <c r="G2" s="26"/>
      <c r="H2" s="26"/>
    </row>
    <row r="3" spans="3:8" ht="15">
      <c r="C3" s="29" t="s">
        <v>76</v>
      </c>
      <c r="D3" s="26"/>
      <c r="E3" s="26"/>
      <c r="F3" s="26"/>
      <c r="G3" s="26"/>
      <c r="H3" s="26"/>
    </row>
    <row r="4" spans="3:8" ht="13.5">
      <c r="C4" s="45"/>
      <c r="D4" s="45"/>
      <c r="E4" s="45"/>
      <c r="F4" s="45"/>
      <c r="G4" s="45"/>
      <c r="H4" s="45"/>
    </row>
    <row r="5" spans="3:8" ht="13.5">
      <c r="C5" s="33" t="s">
        <v>86</v>
      </c>
      <c r="D5" s="31"/>
      <c r="E5" s="31"/>
      <c r="F5" s="31"/>
      <c r="G5" s="31"/>
      <c r="H5" s="31"/>
    </row>
    <row r="6" spans="3:8" ht="13.5">
      <c r="C6" s="28" t="s">
        <v>6</v>
      </c>
      <c r="D6" s="8"/>
      <c r="E6" s="8"/>
      <c r="F6" s="8"/>
      <c r="G6" s="8"/>
      <c r="H6" s="32" t="s">
        <v>71</v>
      </c>
    </row>
    <row r="7" spans="1:10" ht="12.75" customHeight="1">
      <c r="A7" s="46" t="s">
        <v>74</v>
      </c>
      <c r="B7" s="46"/>
      <c r="C7" s="47" t="s">
        <v>1</v>
      </c>
      <c r="D7" s="46" t="s">
        <v>77</v>
      </c>
      <c r="E7" s="43"/>
      <c r="F7" s="43" t="s">
        <v>83</v>
      </c>
      <c r="G7" s="48" t="s">
        <v>78</v>
      </c>
      <c r="H7" s="46" t="s">
        <v>79</v>
      </c>
      <c r="J7" s="8"/>
    </row>
    <row r="8" spans="1:10" ht="72" customHeight="1">
      <c r="A8" s="46"/>
      <c r="B8" s="46"/>
      <c r="C8" s="47"/>
      <c r="D8" s="46"/>
      <c r="E8" s="44" t="s">
        <v>81</v>
      </c>
      <c r="F8" s="44"/>
      <c r="G8" s="49"/>
      <c r="H8" s="46"/>
      <c r="J8" s="30"/>
    </row>
    <row r="9" spans="1:10" ht="16.5" customHeight="1">
      <c r="A9" s="6">
        <v>110</v>
      </c>
      <c r="B9" s="3"/>
      <c r="C9" s="9"/>
      <c r="D9" s="35">
        <f>D10+D11+D12+D13+D14</f>
        <v>0</v>
      </c>
      <c r="E9" s="35">
        <f>E10+E11+E12+E13+E14</f>
        <v>11505100</v>
      </c>
      <c r="F9" s="35">
        <f>F10+F11+F12+F13+F14</f>
        <v>1531500</v>
      </c>
      <c r="G9" s="35">
        <f>G10+G11+G12+G13+G14</f>
        <v>0</v>
      </c>
      <c r="H9" s="42">
        <f>H10+H11+H12+H13+H14</f>
        <v>0</v>
      </c>
      <c r="J9" s="8"/>
    </row>
    <row r="10" spans="1:10" ht="13.5">
      <c r="A10" s="4"/>
      <c r="B10" s="23">
        <v>111</v>
      </c>
      <c r="C10" s="24" t="s">
        <v>11</v>
      </c>
      <c r="D10" s="22"/>
      <c r="E10" s="22">
        <v>8836500</v>
      </c>
      <c r="F10" s="22">
        <v>1068987</v>
      </c>
      <c r="G10" s="22"/>
      <c r="H10" s="41"/>
      <c r="J10" s="8"/>
    </row>
    <row r="11" spans="1:8" ht="13.5">
      <c r="A11" s="11"/>
      <c r="B11" s="23">
        <v>119</v>
      </c>
      <c r="C11" s="23" t="s">
        <v>12</v>
      </c>
      <c r="D11" s="22"/>
      <c r="E11" s="22">
        <v>2668600</v>
      </c>
      <c r="F11" s="22">
        <v>462513</v>
      </c>
      <c r="G11" s="22"/>
      <c r="H11" s="41"/>
    </row>
    <row r="12" spans="1:8" ht="13.5">
      <c r="A12" s="4"/>
      <c r="B12" s="23">
        <v>111</v>
      </c>
      <c r="C12" s="4" t="s">
        <v>13</v>
      </c>
      <c r="D12" s="22"/>
      <c r="E12" s="22"/>
      <c r="F12" s="22"/>
      <c r="G12" s="22"/>
      <c r="H12" s="22"/>
    </row>
    <row r="13" spans="1:8" ht="13.5">
      <c r="A13" s="12"/>
      <c r="B13" s="23">
        <v>112</v>
      </c>
      <c r="C13" s="24" t="s">
        <v>14</v>
      </c>
      <c r="D13" s="4"/>
      <c r="E13" s="4"/>
      <c r="F13" s="4"/>
      <c r="G13" s="4"/>
      <c r="H13" s="27"/>
    </row>
    <row r="14" spans="1:8" ht="13.5">
      <c r="A14" s="14"/>
      <c r="B14" s="23">
        <v>113</v>
      </c>
      <c r="C14" s="24" t="s">
        <v>3</v>
      </c>
      <c r="D14" s="4"/>
      <c r="E14" s="4"/>
      <c r="F14" s="4"/>
      <c r="G14" s="4"/>
      <c r="H14" s="4"/>
    </row>
    <row r="15" spans="1:8" ht="13.5">
      <c r="A15" s="6">
        <v>243</v>
      </c>
      <c r="B15" s="6"/>
      <c r="C15" s="6" t="s">
        <v>9</v>
      </c>
      <c r="D15" s="19">
        <f>D16+D17</f>
        <v>0</v>
      </c>
      <c r="E15" s="19"/>
      <c r="F15" s="19"/>
      <c r="G15" s="19">
        <f>G16+G17</f>
        <v>0</v>
      </c>
      <c r="H15" s="19">
        <f>H16+H17</f>
        <v>0</v>
      </c>
    </row>
    <row r="16" spans="1:8" ht="13.5">
      <c r="A16" s="11"/>
      <c r="B16" s="23"/>
      <c r="C16" s="23" t="s">
        <v>8</v>
      </c>
      <c r="D16" s="22"/>
      <c r="E16" s="22"/>
      <c r="F16" s="22"/>
      <c r="G16" s="22"/>
      <c r="H16" s="22"/>
    </row>
    <row r="17" spans="1:8" ht="13.5">
      <c r="A17" s="11"/>
      <c r="B17" s="23"/>
      <c r="C17" s="23" t="s">
        <v>7</v>
      </c>
      <c r="D17" s="22"/>
      <c r="E17" s="22"/>
      <c r="F17" s="22"/>
      <c r="G17" s="22"/>
      <c r="H17" s="22"/>
    </row>
    <row r="18" spans="1:8" ht="13.5">
      <c r="A18" s="6">
        <v>244</v>
      </c>
      <c r="B18" s="6"/>
      <c r="C18" s="6" t="s">
        <v>15</v>
      </c>
      <c r="D18" s="15">
        <f>D19+D20+D21+D22+D23+D30+D31+D39+D49+D50+D55+D56+D47</f>
        <v>1919900</v>
      </c>
      <c r="E18" s="15">
        <f>E19+E20+E21+E22+E23+E30+E31+E39+E49+E50+E55+E56+E47</f>
        <v>449700</v>
      </c>
      <c r="F18" s="15">
        <f>F19+F20+F21+F22+F23+F30+F31+F39+F49+F50+F55+F56+F47</f>
        <v>2182300</v>
      </c>
      <c r="G18" s="15">
        <f>G19+G20+G21+G22+G23+G30+G31+G39+G49+G50+G55+G56+G47</f>
        <v>1541900</v>
      </c>
      <c r="H18" s="15">
        <f>H19+H20+H21+H22+H23+H30+H31+H39+H49+H50+H55+H56+H47</f>
        <v>1603600</v>
      </c>
    </row>
    <row r="19" spans="1:8" ht="13.5">
      <c r="A19" s="11"/>
      <c r="B19" s="23"/>
      <c r="C19" s="23" t="s">
        <v>16</v>
      </c>
      <c r="D19" s="22">
        <v>30000</v>
      </c>
      <c r="E19" s="22"/>
      <c r="F19" s="22"/>
      <c r="G19" s="22"/>
      <c r="H19" s="22"/>
    </row>
    <row r="20" spans="1:8" ht="13.5">
      <c r="A20" s="11"/>
      <c r="B20" s="23"/>
      <c r="C20" s="23" t="s">
        <v>17</v>
      </c>
      <c r="D20" s="22"/>
      <c r="E20" s="22"/>
      <c r="F20" s="22"/>
      <c r="G20" s="22"/>
      <c r="H20" s="22"/>
    </row>
    <row r="21" spans="1:8" ht="13.5">
      <c r="A21" s="11"/>
      <c r="B21" s="23">
        <v>112</v>
      </c>
      <c r="C21" s="23" t="s">
        <v>18</v>
      </c>
      <c r="D21" s="22"/>
      <c r="E21" s="22"/>
      <c r="F21" s="22"/>
      <c r="G21" s="22"/>
      <c r="H21" s="22"/>
    </row>
    <row r="22" spans="1:8" ht="13.5">
      <c r="A22" s="11"/>
      <c r="B22" s="23"/>
      <c r="C22" s="23" t="s">
        <v>19</v>
      </c>
      <c r="D22" s="22"/>
      <c r="E22" s="22"/>
      <c r="F22" s="22"/>
      <c r="G22" s="22"/>
      <c r="H22" s="22"/>
    </row>
    <row r="23" spans="1:8" ht="13.5">
      <c r="A23" s="11"/>
      <c r="B23" s="6" t="s">
        <v>75</v>
      </c>
      <c r="C23" s="6" t="s">
        <v>20</v>
      </c>
      <c r="D23" s="15">
        <f>D24+D25+D26+D27+D28+D29</f>
        <v>1539200</v>
      </c>
      <c r="E23" s="15"/>
      <c r="F23" s="15"/>
      <c r="G23" s="15">
        <f>G24+G25+G26+G27+G28+G29</f>
        <v>1541900</v>
      </c>
      <c r="H23" s="15">
        <f>H24+H25+H26+H27+H28+H29</f>
        <v>1603600</v>
      </c>
    </row>
    <row r="24" spans="1:8" ht="13.5">
      <c r="A24" s="11"/>
      <c r="B24" s="10">
        <v>247</v>
      </c>
      <c r="C24" s="23" t="s">
        <v>21</v>
      </c>
      <c r="D24" s="22">
        <v>1335200</v>
      </c>
      <c r="E24" s="22"/>
      <c r="F24" s="22"/>
      <c r="G24" s="22">
        <v>1388600</v>
      </c>
      <c r="H24" s="22">
        <v>1444200</v>
      </c>
    </row>
    <row r="25" spans="1:8" ht="13.5">
      <c r="A25" s="11"/>
      <c r="B25" s="10">
        <v>247</v>
      </c>
      <c r="C25" s="25" t="s">
        <v>22</v>
      </c>
      <c r="D25" s="22"/>
      <c r="E25" s="22"/>
      <c r="F25" s="22"/>
      <c r="G25" s="22"/>
      <c r="H25" s="22"/>
    </row>
    <row r="26" spans="1:8" ht="13.5">
      <c r="A26" s="11"/>
      <c r="B26" s="10">
        <v>247</v>
      </c>
      <c r="C26" s="23" t="s">
        <v>23</v>
      </c>
      <c r="D26" s="22">
        <v>96000</v>
      </c>
      <c r="E26" s="22"/>
      <c r="F26" s="22"/>
      <c r="G26" s="22">
        <v>99800</v>
      </c>
      <c r="H26" s="22">
        <v>103800</v>
      </c>
    </row>
    <row r="27" spans="1:8" ht="13.5">
      <c r="A27" s="11"/>
      <c r="B27" s="10">
        <v>244</v>
      </c>
      <c r="C27" s="23" t="s">
        <v>24</v>
      </c>
      <c r="D27" s="22">
        <v>28300</v>
      </c>
      <c r="E27" s="22"/>
      <c r="F27" s="22"/>
      <c r="G27" s="22">
        <v>30400</v>
      </c>
      <c r="H27" s="22">
        <v>32500</v>
      </c>
    </row>
    <row r="28" spans="1:8" ht="13.5">
      <c r="A28" s="11"/>
      <c r="B28" s="10">
        <v>244</v>
      </c>
      <c r="C28" s="23" t="s">
        <v>25</v>
      </c>
      <c r="D28" s="22">
        <v>23100</v>
      </c>
      <c r="E28" s="22"/>
      <c r="F28" s="22"/>
      <c r="G28" s="22">
        <v>23100</v>
      </c>
      <c r="H28" s="22">
        <v>23100</v>
      </c>
    </row>
    <row r="29" spans="1:12" ht="13.5">
      <c r="A29" s="11"/>
      <c r="B29" s="10">
        <v>244</v>
      </c>
      <c r="C29" s="23" t="s">
        <v>26</v>
      </c>
      <c r="D29" s="22">
        <v>56600</v>
      </c>
      <c r="E29" s="22"/>
      <c r="F29" s="22"/>
      <c r="G29" s="22"/>
      <c r="H29" s="22"/>
      <c r="L29" s="16"/>
    </row>
    <row r="30" spans="1:8" ht="13.5">
      <c r="A30" s="11"/>
      <c r="B30" s="6">
        <v>244</v>
      </c>
      <c r="C30" s="6" t="s">
        <v>27</v>
      </c>
      <c r="D30" s="15"/>
      <c r="E30" s="15"/>
      <c r="F30" s="15"/>
      <c r="G30" s="15"/>
      <c r="H30" s="15"/>
    </row>
    <row r="31" spans="1:8" ht="13.5">
      <c r="A31" s="11"/>
      <c r="B31" s="6">
        <v>244</v>
      </c>
      <c r="C31" s="6" t="s">
        <v>28</v>
      </c>
      <c r="D31" s="15">
        <f>D32+D33+D34+D35+D38+D37+D36</f>
        <v>160400</v>
      </c>
      <c r="E31" s="15"/>
      <c r="F31" s="15"/>
      <c r="G31" s="15">
        <f>G32+G33+G34+G35+G38+G37+G36</f>
        <v>0</v>
      </c>
      <c r="H31" s="15">
        <f>H32+H33+H34+H35+H38+H37+H36</f>
        <v>0</v>
      </c>
    </row>
    <row r="32" spans="1:8" ht="13.5">
      <c r="A32" s="11"/>
      <c r="B32" s="10"/>
      <c r="C32" s="23" t="s">
        <v>29</v>
      </c>
      <c r="D32" s="22">
        <v>10000</v>
      </c>
      <c r="E32" s="22"/>
      <c r="F32" s="22"/>
      <c r="G32" s="22"/>
      <c r="H32" s="22"/>
    </row>
    <row r="33" spans="1:8" ht="13.5">
      <c r="A33" s="11"/>
      <c r="B33" s="10"/>
      <c r="C33" s="23" t="s">
        <v>30</v>
      </c>
      <c r="D33" s="22">
        <v>10000</v>
      </c>
      <c r="E33" s="22"/>
      <c r="F33" s="22"/>
      <c r="G33" s="22"/>
      <c r="H33" s="22"/>
    </row>
    <row r="34" spans="1:8" ht="13.5">
      <c r="A34" s="11"/>
      <c r="B34" s="10"/>
      <c r="C34" s="23" t="s">
        <v>31</v>
      </c>
      <c r="D34" s="22"/>
      <c r="E34" s="22"/>
      <c r="F34" s="22"/>
      <c r="G34" s="22"/>
      <c r="H34" s="22"/>
    </row>
    <row r="35" spans="1:8" ht="13.5">
      <c r="A35" s="11"/>
      <c r="B35" s="10"/>
      <c r="C35" s="23" t="s">
        <v>32</v>
      </c>
      <c r="D35" s="22">
        <v>10000</v>
      </c>
      <c r="E35" s="22"/>
      <c r="F35" s="22"/>
      <c r="G35" s="22"/>
      <c r="H35" s="22"/>
    </row>
    <row r="36" spans="1:8" ht="13.5">
      <c r="A36" s="11"/>
      <c r="B36" s="10"/>
      <c r="C36" s="23" t="s">
        <v>33</v>
      </c>
      <c r="D36" s="22"/>
      <c r="E36" s="22"/>
      <c r="F36" s="22"/>
      <c r="G36" s="22"/>
      <c r="H36" s="22"/>
    </row>
    <row r="37" spans="1:8" ht="13.5">
      <c r="A37" s="11"/>
      <c r="B37" s="10"/>
      <c r="C37" s="23" t="s">
        <v>34</v>
      </c>
      <c r="D37" s="22">
        <v>60000</v>
      </c>
      <c r="E37" s="22"/>
      <c r="F37" s="22"/>
      <c r="G37" s="22"/>
      <c r="H37" s="22"/>
    </row>
    <row r="38" spans="1:8" ht="13.5">
      <c r="A38" s="11"/>
      <c r="B38" s="10"/>
      <c r="C38" s="23" t="s">
        <v>35</v>
      </c>
      <c r="D38" s="22">
        <v>70400</v>
      </c>
      <c r="E38" s="22"/>
      <c r="F38" s="22"/>
      <c r="G38" s="22"/>
      <c r="H38" s="22"/>
    </row>
    <row r="39" spans="1:8" ht="13.5">
      <c r="A39" s="11"/>
      <c r="B39" s="6">
        <v>244</v>
      </c>
      <c r="C39" s="6" t="s">
        <v>36</v>
      </c>
      <c r="D39" s="15">
        <f>D40+D41+D42+D43+D44+D46+D45</f>
        <v>22300</v>
      </c>
      <c r="E39" s="15">
        <f>E40+E41+E42+E43+E44+E46+E45</f>
        <v>12400</v>
      </c>
      <c r="F39" s="15"/>
      <c r="G39" s="15">
        <f>G40+G41+G42+G43+G44+G46+G45</f>
        <v>0</v>
      </c>
      <c r="H39" s="15">
        <f>H40+H41+H42+H43+H44+H46+H45</f>
        <v>0</v>
      </c>
    </row>
    <row r="40" spans="1:8" ht="13.5">
      <c r="A40" s="11"/>
      <c r="B40" s="10"/>
      <c r="C40" s="23" t="s">
        <v>37</v>
      </c>
      <c r="D40" s="22">
        <v>12300</v>
      </c>
      <c r="E40" s="22"/>
      <c r="F40" s="22"/>
      <c r="G40" s="22"/>
      <c r="H40" s="22"/>
    </row>
    <row r="41" spans="1:8" ht="13.5">
      <c r="A41" s="11"/>
      <c r="B41" s="10"/>
      <c r="C41" s="23" t="s">
        <v>38</v>
      </c>
      <c r="D41" s="22"/>
      <c r="E41" s="22"/>
      <c r="F41" s="22"/>
      <c r="G41" s="22"/>
      <c r="H41" s="22"/>
    </row>
    <row r="42" spans="1:8" ht="13.5">
      <c r="A42" s="11"/>
      <c r="B42" s="10"/>
      <c r="C42" s="23" t="s">
        <v>39</v>
      </c>
      <c r="D42" s="22">
        <v>10000</v>
      </c>
      <c r="E42" s="22"/>
      <c r="F42" s="22"/>
      <c r="G42" s="22"/>
      <c r="H42" s="22"/>
    </row>
    <row r="43" spans="1:8" ht="13.5">
      <c r="A43" s="11"/>
      <c r="B43" s="10"/>
      <c r="C43" s="23" t="s">
        <v>40</v>
      </c>
      <c r="D43" s="22"/>
      <c r="E43" s="22">
        <v>12400</v>
      </c>
      <c r="F43" s="22"/>
      <c r="G43" s="22"/>
      <c r="H43" s="22"/>
    </row>
    <row r="44" spans="1:8" ht="13.5">
      <c r="A44" s="11"/>
      <c r="B44" s="10"/>
      <c r="C44" s="23" t="s">
        <v>41</v>
      </c>
      <c r="D44" s="22"/>
      <c r="E44" s="22"/>
      <c r="F44" s="22"/>
      <c r="G44" s="22"/>
      <c r="H44" s="22"/>
    </row>
    <row r="45" spans="1:8" ht="13.5">
      <c r="A45" s="11"/>
      <c r="B45" s="10"/>
      <c r="C45" s="23" t="s">
        <v>42</v>
      </c>
      <c r="D45" s="22"/>
      <c r="E45" s="22"/>
      <c r="F45" s="22"/>
      <c r="G45" s="22"/>
      <c r="H45" s="22"/>
    </row>
    <row r="46" spans="1:8" ht="13.5">
      <c r="A46" s="11"/>
      <c r="B46" s="10"/>
      <c r="C46" s="23" t="s">
        <v>43</v>
      </c>
      <c r="D46" s="22"/>
      <c r="E46" s="22"/>
      <c r="F46" s="22"/>
      <c r="G46" s="22"/>
      <c r="H46" s="22"/>
    </row>
    <row r="47" spans="1:8" ht="13.5">
      <c r="A47" s="11"/>
      <c r="B47" s="13">
        <v>244</v>
      </c>
      <c r="C47" s="6" t="s">
        <v>44</v>
      </c>
      <c r="D47" s="21">
        <f>D48</f>
        <v>6000</v>
      </c>
      <c r="E47" s="21"/>
      <c r="F47" s="21"/>
      <c r="G47" s="21">
        <f>G48</f>
        <v>0</v>
      </c>
      <c r="H47" s="21">
        <f>H48</f>
        <v>0</v>
      </c>
    </row>
    <row r="48" spans="1:8" ht="13.5">
      <c r="A48" s="11"/>
      <c r="B48" s="10"/>
      <c r="C48" s="23" t="s">
        <v>45</v>
      </c>
      <c r="D48" s="22">
        <v>6000</v>
      </c>
      <c r="E48" s="22"/>
      <c r="F48" s="22"/>
      <c r="G48" s="22"/>
      <c r="H48" s="22"/>
    </row>
    <row r="49" spans="1:8" ht="13.5">
      <c r="A49" s="11"/>
      <c r="B49" s="6">
        <v>244</v>
      </c>
      <c r="C49" s="6" t="s">
        <v>46</v>
      </c>
      <c r="D49" s="15"/>
      <c r="E49" s="15"/>
      <c r="F49" s="15"/>
      <c r="G49" s="15"/>
      <c r="H49" s="15"/>
    </row>
    <row r="50" spans="1:8" ht="13.5">
      <c r="A50" s="11"/>
      <c r="B50" s="6">
        <v>244</v>
      </c>
      <c r="C50" s="6" t="s">
        <v>47</v>
      </c>
      <c r="D50" s="15">
        <f>D51+D52+D53+D54</f>
        <v>60000</v>
      </c>
      <c r="E50" s="15">
        <f>E51+E52+E53+E54</f>
        <v>437300</v>
      </c>
      <c r="F50" s="15"/>
      <c r="G50" s="15">
        <f>G51+G52+G53+G54</f>
        <v>0</v>
      </c>
      <c r="H50" s="15">
        <f>H51+H52+H53+H54</f>
        <v>0</v>
      </c>
    </row>
    <row r="51" spans="1:8" ht="13.5">
      <c r="A51" s="11"/>
      <c r="B51" s="10"/>
      <c r="C51" s="23" t="s">
        <v>48</v>
      </c>
      <c r="D51" s="22">
        <v>60000</v>
      </c>
      <c r="E51" s="22"/>
      <c r="F51" s="22"/>
      <c r="G51" s="22"/>
      <c r="H51" s="22"/>
    </row>
    <row r="52" spans="1:8" ht="13.5">
      <c r="A52" s="11"/>
      <c r="B52" s="10"/>
      <c r="C52" s="23" t="s">
        <v>49</v>
      </c>
      <c r="D52" s="22"/>
      <c r="E52" s="22"/>
      <c r="F52" s="22"/>
      <c r="G52" s="22"/>
      <c r="H52" s="22"/>
    </row>
    <row r="53" spans="1:8" ht="13.5">
      <c r="A53" s="11"/>
      <c r="B53" s="10"/>
      <c r="C53" s="23" t="s">
        <v>50</v>
      </c>
      <c r="D53" s="22"/>
      <c r="E53" s="22">
        <v>437300</v>
      </c>
      <c r="F53" s="22"/>
      <c r="G53" s="22"/>
      <c r="H53" s="22"/>
    </row>
    <row r="54" spans="1:8" ht="13.5">
      <c r="A54" s="11"/>
      <c r="B54" s="10"/>
      <c r="C54" s="23" t="s">
        <v>51</v>
      </c>
      <c r="D54" s="22"/>
      <c r="E54" s="22"/>
      <c r="F54" s="22"/>
      <c r="G54" s="22"/>
      <c r="H54" s="22"/>
    </row>
    <row r="55" spans="1:8" ht="13.5">
      <c r="A55" s="11"/>
      <c r="B55" s="6">
        <v>244</v>
      </c>
      <c r="C55" s="6" t="s">
        <v>52</v>
      </c>
      <c r="D55" s="15"/>
      <c r="E55" s="15"/>
      <c r="F55" s="15"/>
      <c r="G55" s="15"/>
      <c r="H55" s="15"/>
    </row>
    <row r="56" spans="1:8" ht="13.5">
      <c r="A56" s="11"/>
      <c r="B56" s="6">
        <v>244</v>
      </c>
      <c r="C56" s="6" t="s">
        <v>53</v>
      </c>
      <c r="D56" s="15">
        <f>D57+D58+D59+D60+D61+D65+D62+D63+D64+D66</f>
        <v>102000</v>
      </c>
      <c r="E56" s="15">
        <f>E57+E58+E59+E60+E61+E65+E62+E63+E64+E66</f>
        <v>0</v>
      </c>
      <c r="F56" s="15">
        <f>F57+F58+F59+F60+F61+F65+F62+F63+F64+F66</f>
        <v>2182300</v>
      </c>
      <c r="G56" s="15">
        <f>G57+G58+G59+G60+G61+G65+G62+G63+G64+G66</f>
        <v>0</v>
      </c>
      <c r="H56" s="15">
        <f>H57+H58+H59+H60+H61+H65+H62+H63+H64+H66</f>
        <v>0</v>
      </c>
    </row>
    <row r="57" spans="1:8" ht="13.5">
      <c r="A57" s="11"/>
      <c r="B57" s="10"/>
      <c r="C57" s="23" t="s">
        <v>54</v>
      </c>
      <c r="D57" s="22"/>
      <c r="E57" s="22"/>
      <c r="F57" s="22"/>
      <c r="G57" s="22"/>
      <c r="H57" s="22"/>
    </row>
    <row r="58" spans="1:8" ht="13.5">
      <c r="A58" s="11"/>
      <c r="B58" s="10"/>
      <c r="C58" s="23" t="s">
        <v>55</v>
      </c>
      <c r="D58" s="22"/>
      <c r="E58" s="22"/>
      <c r="F58" s="22">
        <v>2182300</v>
      </c>
      <c r="G58" s="22"/>
      <c r="H58" s="22"/>
    </row>
    <row r="59" spans="1:8" ht="13.5">
      <c r="A59" s="11"/>
      <c r="B59" s="10"/>
      <c r="C59" s="23" t="s">
        <v>56</v>
      </c>
      <c r="D59" s="22">
        <v>30000</v>
      </c>
      <c r="E59" s="22"/>
      <c r="F59" s="22"/>
      <c r="G59" s="22"/>
      <c r="H59" s="22"/>
    </row>
    <row r="60" spans="1:8" ht="13.5">
      <c r="A60" s="11"/>
      <c r="B60" s="10"/>
      <c r="C60" s="23" t="s">
        <v>57</v>
      </c>
      <c r="D60" s="22"/>
      <c r="E60" s="22"/>
      <c r="F60" s="22"/>
      <c r="G60" s="22"/>
      <c r="H60" s="22"/>
    </row>
    <row r="61" spans="1:8" ht="13.5">
      <c r="A61" s="11"/>
      <c r="B61" s="10"/>
      <c r="C61" s="23" t="s">
        <v>58</v>
      </c>
      <c r="D61" s="22"/>
      <c r="E61" s="22"/>
      <c r="F61" s="22"/>
      <c r="G61" s="22"/>
      <c r="H61" s="22"/>
    </row>
    <row r="62" spans="1:8" ht="13.5">
      <c r="A62" s="11"/>
      <c r="B62" s="10"/>
      <c r="C62" s="23" t="s">
        <v>59</v>
      </c>
      <c r="D62" s="22">
        <v>10000</v>
      </c>
      <c r="E62" s="22"/>
      <c r="F62" s="22"/>
      <c r="G62" s="22"/>
      <c r="H62" s="22"/>
    </row>
    <row r="63" spans="1:8" ht="13.5">
      <c r="A63" s="11"/>
      <c r="B63" s="10"/>
      <c r="C63" s="23" t="s">
        <v>60</v>
      </c>
      <c r="D63" s="22"/>
      <c r="E63" s="22"/>
      <c r="F63" s="22"/>
      <c r="G63" s="22"/>
      <c r="H63" s="22"/>
    </row>
    <row r="64" spans="1:8" ht="13.5">
      <c r="A64" s="11"/>
      <c r="B64" s="10"/>
      <c r="C64" s="23" t="s">
        <v>61</v>
      </c>
      <c r="D64" s="22"/>
      <c r="E64" s="22"/>
      <c r="F64" s="22"/>
      <c r="G64" s="22"/>
      <c r="H64" s="22"/>
    </row>
    <row r="65" spans="1:8" ht="13.5">
      <c r="A65" s="11"/>
      <c r="B65" s="10"/>
      <c r="C65" s="23" t="s">
        <v>62</v>
      </c>
      <c r="D65" s="22">
        <v>60000</v>
      </c>
      <c r="E65" s="22"/>
      <c r="F65" s="22"/>
      <c r="G65" s="22"/>
      <c r="H65" s="22"/>
    </row>
    <row r="66" spans="1:8" ht="13.5">
      <c r="A66" s="11"/>
      <c r="B66" s="10"/>
      <c r="C66" s="23" t="s">
        <v>63</v>
      </c>
      <c r="D66" s="22">
        <v>2000</v>
      </c>
      <c r="E66" s="22"/>
      <c r="F66" s="22"/>
      <c r="G66" s="22"/>
      <c r="H66" s="22"/>
    </row>
    <row r="67" spans="1:9" ht="13.5">
      <c r="A67" s="6">
        <v>321</v>
      </c>
      <c r="B67" s="6"/>
      <c r="C67" s="6" t="s">
        <v>64</v>
      </c>
      <c r="D67" s="15">
        <f>D68+D69</f>
        <v>0</v>
      </c>
      <c r="E67" s="15"/>
      <c r="F67" s="15"/>
      <c r="G67" s="15">
        <f>G68+G69</f>
        <v>0</v>
      </c>
      <c r="H67" s="15">
        <f>H68+H69</f>
        <v>0</v>
      </c>
      <c r="I67" s="16"/>
    </row>
    <row r="68" spans="1:8" ht="13.5">
      <c r="A68" s="4"/>
      <c r="B68" s="10"/>
      <c r="C68" s="4" t="s">
        <v>13</v>
      </c>
      <c r="D68" s="22"/>
      <c r="E68" s="22"/>
      <c r="F68" s="22"/>
      <c r="G68" s="22"/>
      <c r="H68" s="22"/>
    </row>
    <row r="69" spans="1:8" ht="13.5">
      <c r="A69" s="12"/>
      <c r="B69" s="12"/>
      <c r="C69" s="23" t="s">
        <v>65</v>
      </c>
      <c r="D69" s="22"/>
      <c r="E69" s="22"/>
      <c r="F69" s="22"/>
      <c r="G69" s="22"/>
      <c r="H69" s="22"/>
    </row>
    <row r="70" spans="1:8" ht="13.5">
      <c r="A70" s="6">
        <v>831</v>
      </c>
      <c r="B70" s="6"/>
      <c r="C70" s="6"/>
      <c r="D70" s="15">
        <f>D71</f>
        <v>0</v>
      </c>
      <c r="E70" s="15"/>
      <c r="F70" s="15"/>
      <c r="G70" s="15">
        <f>G71</f>
        <v>0</v>
      </c>
      <c r="H70" s="15">
        <f>H71</f>
        <v>0</v>
      </c>
    </row>
    <row r="71" spans="1:8" ht="13.5">
      <c r="A71" s="4"/>
      <c r="B71" s="12"/>
      <c r="C71" s="4" t="s">
        <v>4</v>
      </c>
      <c r="D71" s="22"/>
      <c r="E71" s="22"/>
      <c r="F71" s="22"/>
      <c r="G71" s="22"/>
      <c r="H71" s="22"/>
    </row>
    <row r="72" spans="1:8" ht="13.5">
      <c r="A72" s="6">
        <v>851</v>
      </c>
      <c r="B72" s="6"/>
      <c r="C72" s="6" t="s">
        <v>66</v>
      </c>
      <c r="D72" s="15">
        <f>D73+D74</f>
        <v>926200</v>
      </c>
      <c r="E72" s="15"/>
      <c r="F72" s="15"/>
      <c r="G72" s="15">
        <f>G73+G74</f>
        <v>926200</v>
      </c>
      <c r="H72" s="15">
        <f>H73+H74</f>
        <v>926200</v>
      </c>
    </row>
    <row r="73" spans="1:8" ht="13.5">
      <c r="A73" s="11"/>
      <c r="B73" s="12"/>
      <c r="C73" s="4" t="s">
        <v>67</v>
      </c>
      <c r="D73" s="22">
        <v>740100</v>
      </c>
      <c r="E73" s="22"/>
      <c r="F73" s="22"/>
      <c r="G73" s="22">
        <v>740100</v>
      </c>
      <c r="H73" s="22">
        <v>740100</v>
      </c>
    </row>
    <row r="74" spans="1:8" ht="13.5">
      <c r="A74" s="4"/>
      <c r="B74" s="12"/>
      <c r="C74" s="4" t="s">
        <v>68</v>
      </c>
      <c r="D74" s="20">
        <v>186100</v>
      </c>
      <c r="E74" s="20"/>
      <c r="F74" s="20"/>
      <c r="G74" s="20">
        <v>186100</v>
      </c>
      <c r="H74" s="20">
        <v>186100</v>
      </c>
    </row>
    <row r="75" spans="1:8" ht="13.5">
      <c r="A75" s="6">
        <v>852</v>
      </c>
      <c r="B75" s="6"/>
      <c r="C75" s="6"/>
      <c r="D75" s="19">
        <f>D76+D77+D78</f>
        <v>6700</v>
      </c>
      <c r="E75" s="19"/>
      <c r="F75" s="19"/>
      <c r="G75" s="19">
        <f>G76+G77+G78</f>
        <v>6700</v>
      </c>
      <c r="H75" s="19">
        <f>H76+H77+H78</f>
        <v>6700</v>
      </c>
    </row>
    <row r="76" spans="1:8" ht="13.5">
      <c r="A76" s="12"/>
      <c r="B76" s="12"/>
      <c r="C76" s="4" t="s">
        <v>69</v>
      </c>
      <c r="D76" s="22">
        <v>6700</v>
      </c>
      <c r="E76" s="22"/>
      <c r="F76" s="22"/>
      <c r="G76" s="22">
        <v>6700</v>
      </c>
      <c r="H76" s="22">
        <v>6700</v>
      </c>
    </row>
    <row r="77" spans="1:12" ht="13.5">
      <c r="A77" s="12"/>
      <c r="B77" s="12"/>
      <c r="C77" s="4" t="s">
        <v>70</v>
      </c>
      <c r="D77" s="22"/>
      <c r="E77" s="22"/>
      <c r="F77" s="22"/>
      <c r="G77" s="22"/>
      <c r="H77" s="22"/>
      <c r="L77" s="17"/>
    </row>
    <row r="78" spans="1:8" ht="13.5">
      <c r="A78" s="12"/>
      <c r="B78" s="12"/>
      <c r="C78" s="4" t="s">
        <v>82</v>
      </c>
      <c r="D78" s="22"/>
      <c r="E78" s="22"/>
      <c r="F78" s="22"/>
      <c r="G78" s="22"/>
      <c r="H78" s="22"/>
    </row>
    <row r="79" spans="1:8" ht="13.5">
      <c r="A79" s="6">
        <v>853</v>
      </c>
      <c r="B79" s="6"/>
      <c r="C79" s="6"/>
      <c r="D79" s="15">
        <f>D80+D81+D82</f>
        <v>0</v>
      </c>
      <c r="E79" s="15"/>
      <c r="F79" s="15"/>
      <c r="G79" s="15">
        <f>G80+G81+G82</f>
        <v>0</v>
      </c>
      <c r="H79" s="15">
        <f>H80+H81+H82</f>
        <v>0</v>
      </c>
    </row>
    <row r="80" spans="1:8" ht="13.5">
      <c r="A80" s="12"/>
      <c r="B80" s="12"/>
      <c r="C80" s="4" t="s">
        <v>10</v>
      </c>
      <c r="D80" s="22"/>
      <c r="E80" s="22"/>
      <c r="F80" s="22"/>
      <c r="G80" s="22"/>
      <c r="H80" s="22"/>
    </row>
    <row r="81" spans="1:8" ht="13.5">
      <c r="A81" s="12"/>
      <c r="B81" s="12"/>
      <c r="C81" s="4" t="s">
        <v>72</v>
      </c>
      <c r="D81" s="22"/>
      <c r="E81" s="22"/>
      <c r="F81" s="22"/>
      <c r="G81" s="22"/>
      <c r="H81" s="22"/>
    </row>
    <row r="82" spans="1:8" ht="13.5">
      <c r="A82" s="12"/>
      <c r="B82" s="12"/>
      <c r="C82" s="4"/>
      <c r="D82" s="22"/>
      <c r="E82" s="22"/>
      <c r="F82" s="22"/>
      <c r="G82" s="22"/>
      <c r="H82" s="22"/>
    </row>
    <row r="83" spans="1:8" ht="37.5" customHeight="1">
      <c r="A83" s="5"/>
      <c r="B83" s="6"/>
      <c r="C83" s="6" t="s">
        <v>2</v>
      </c>
      <c r="D83" s="15">
        <f>D9+D15+D18+D67+D70+D72+D75+D79</f>
        <v>2852800</v>
      </c>
      <c r="E83" s="15"/>
      <c r="F83" s="15"/>
      <c r="G83" s="15">
        <f>G9+G15+G18+G67+G70+G72+G75+G79</f>
        <v>2474800</v>
      </c>
      <c r="H83" s="15">
        <f>H9+H15+H18+H67+H70+H72+H75+H79</f>
        <v>2536500</v>
      </c>
    </row>
    <row r="84" ht="13.5">
      <c r="H84" s="18"/>
    </row>
    <row r="85" spans="4:9" ht="15" customHeight="1">
      <c r="D85" s="38"/>
      <c r="E85" s="38"/>
      <c r="F85" s="38"/>
      <c r="G85" s="39"/>
      <c r="H85" s="37"/>
      <c r="I85" s="7"/>
    </row>
    <row r="86" spans="3:11" ht="21.75" customHeight="1">
      <c r="C86" s="36" t="s">
        <v>5</v>
      </c>
      <c r="D86" s="34"/>
      <c r="E86" s="34"/>
      <c r="F86" s="34"/>
      <c r="G86" s="34"/>
      <c r="H86" s="34"/>
      <c r="I86" s="40" t="s">
        <v>80</v>
      </c>
      <c r="J86" s="40"/>
      <c r="K86" s="40"/>
    </row>
    <row r="87" spans="3:5" ht="13.5">
      <c r="C87" s="1"/>
      <c r="D87" s="2" t="s">
        <v>81</v>
      </c>
      <c r="E87" s="18">
        <f>E9+E18</f>
        <v>11954800</v>
      </c>
    </row>
    <row r="88" spans="4:5" ht="13.5">
      <c r="D88" s="2" t="s">
        <v>84</v>
      </c>
      <c r="E88" s="18">
        <f>D18+D72+D75</f>
        <v>2852800</v>
      </c>
    </row>
    <row r="89" ht="13.5">
      <c r="D89" s="2" t="s">
        <v>85</v>
      </c>
    </row>
  </sheetData>
  <sheetProtection/>
  <mergeCells count="6">
    <mergeCell ref="C4:H4"/>
    <mergeCell ref="A7:B8"/>
    <mergeCell ref="C7:C8"/>
    <mergeCell ref="D7:D8"/>
    <mergeCell ref="H7:H8"/>
    <mergeCell ref="G7:G8"/>
  </mergeCells>
  <printOptions/>
  <pageMargins left="0.7874015748031497" right="0.5905511811023623" top="0.5905511811023623" bottom="0.1968503937007874" header="0" footer="0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USER-ПК2 KULTURA</cp:lastModifiedBy>
  <cp:lastPrinted>2022-01-11T07:05:05Z</cp:lastPrinted>
  <dcterms:created xsi:type="dcterms:W3CDTF">1996-10-08T23:32:33Z</dcterms:created>
  <dcterms:modified xsi:type="dcterms:W3CDTF">2022-01-11T08:14:40Z</dcterms:modified>
  <cp:category/>
  <cp:version/>
  <cp:contentType/>
  <cp:contentStatus/>
</cp:coreProperties>
</file>